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5480" windowHeight="11190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Y45" i="1"/>
  <c r="V45"/>
  <c r="W45"/>
  <c r="X45"/>
  <c r="U45"/>
  <c r="Y24"/>
  <c r="V24"/>
  <c r="W24"/>
  <c r="X24"/>
  <c r="U24"/>
  <c r="X40"/>
  <c r="Y60"/>
  <c r="V60"/>
  <c r="W60"/>
  <c r="X60"/>
  <c r="U60"/>
  <c r="Y36" l="1"/>
  <c r="V36"/>
  <c r="W36"/>
  <c r="X36"/>
  <c r="U36"/>
  <c r="U44" l="1"/>
  <c r="U16"/>
  <c r="U40"/>
  <c r="Y44"/>
  <c r="V44"/>
  <c r="W44"/>
  <c r="X44"/>
  <c r="U22" l="1"/>
  <c r="X16" l="1"/>
  <c r="X15" s="1"/>
  <c r="Y16"/>
  <c r="V16" l="1"/>
  <c r="V15" s="1"/>
  <c r="V14" s="1"/>
  <c r="W16"/>
  <c r="W15" s="1"/>
  <c r="W14" s="1"/>
  <c r="U15"/>
  <c r="Y15" l="1"/>
  <c r="V40"/>
  <c r="W40"/>
  <c r="Y40"/>
  <c r="X65" l="1"/>
  <c r="X64" s="1"/>
  <c r="Y68"/>
  <c r="Y67" s="1"/>
  <c r="X68"/>
  <c r="X67" s="1"/>
  <c r="Y65"/>
  <c r="Y64" s="1"/>
  <c r="U65"/>
  <c r="U64" s="1"/>
  <c r="X59"/>
  <c r="U59"/>
  <c r="U68"/>
  <c r="U67" s="1"/>
  <c r="Y59"/>
  <c r="Y57"/>
  <c r="Y56" s="1"/>
  <c r="X57"/>
  <c r="X56" s="1"/>
  <c r="U57"/>
  <c r="U56" s="1"/>
  <c r="Y54"/>
  <c r="Y53" s="1"/>
  <c r="X54"/>
  <c r="X53" s="1"/>
  <c r="U54"/>
  <c r="U53" s="1"/>
  <c r="Y39"/>
  <c r="X39"/>
  <c r="U39"/>
  <c r="Y35"/>
  <c r="X35"/>
  <c r="U35"/>
  <c r="Y14" l="1"/>
  <c r="X14"/>
  <c r="U14"/>
</calcChain>
</file>

<file path=xl/sharedStrings.xml><?xml version="1.0" encoding="utf-8"?>
<sst xmlns="http://schemas.openxmlformats.org/spreadsheetml/2006/main" count="379" uniqueCount="132">
  <si>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</si>
  <si>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</si>
  <si>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</si>
  <si>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</si>
  <si>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</si>
  <si>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</si>
  <si>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</si>
  <si>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</si>
  <si>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</si>
  <si>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</si>
  <si>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</si>
  <si>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</si>
  <si>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</si>
  <si>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</si>
  <si>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</si>
  <si>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</si>
  <si>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</si>
  <si>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120</t>
  </si>
  <si>
    <t>89 1 00 00190</t>
  </si>
  <si>
    <t>240</t>
  </si>
  <si>
    <t>89 1 00 99990</t>
  </si>
  <si>
    <t>850</t>
  </si>
  <si>
    <t>99 9 00 72390</t>
  </si>
  <si>
    <t>Другие общегосударственные вопросы</t>
  </si>
  <si>
    <t>13</t>
  </si>
  <si>
    <t>99 9 00 21020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</si>
  <si>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</si>
  <si>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</si>
  <si>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</si>
  <si>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</si>
  <si>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</si>
  <si>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</si>
  <si>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</si>
  <si>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</si>
  <si>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ЖИЛИЩНО-КОММУНАЛЬНОЕ ХОЗЯЙСТВО</t>
  </si>
  <si>
    <t>05</t>
  </si>
  <si>
    <t>Благоустройство</t>
  </si>
  <si>
    <t>01 2 00 23010</t>
  </si>
  <si>
    <t>01 3 00 23030</t>
  </si>
  <si>
    <t>01 3 00 23040</t>
  </si>
  <si>
    <t>08 1 00 22620</t>
  </si>
  <si>
    <t>ОХРАНА ОКРУЖАЮЩЕЙ СРЕДЫ</t>
  </si>
  <si>
    <t>06</t>
  </si>
  <si>
    <t>Другие вопросы в области охраны окружающей среды</t>
  </si>
  <si>
    <t>05 2 00 99990</t>
  </si>
  <si>
    <t>ОБРАЗОВАНИЕ</t>
  </si>
  <si>
    <t>07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</si>
  <si>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</si>
  <si>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</si>
  <si>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</si>
  <si>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</si>
  <si>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04 1 00 00590</t>
  </si>
  <si>
    <t>610</t>
  </si>
  <si>
    <t>99 9 00 71180</t>
  </si>
  <si>
    <t>СОЦИАЛЬНАЯ ПОЛИТИКА</t>
  </si>
  <si>
    <t>10</t>
  </si>
  <si>
    <t>Пенсионное обеспечение</t>
  </si>
  <si>
    <t>99 9 00 10050</t>
  </si>
  <si>
    <t>320</t>
  </si>
  <si>
    <t>ФИЗИЧЕСКАЯ КУЛЬТУРА И СПОРТ</t>
  </si>
  <si>
    <t>11</t>
  </si>
  <si>
    <t>Физическая культура</t>
  </si>
  <si>
    <t>06 1 00 21950</t>
  </si>
  <si>
    <t xml:space="preserve"> (тыс. рублей)</t>
  </si>
  <si>
    <t>Расходы на выплаты по оплате труда работников муниципальных органов Лозновского сельского поселения в рамках обеспечения деятельности Администрации Лозновского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</si>
  <si>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муниципальных органов Лозновского сельского поселения в рамках обеспечения деятельности Администрации Лозновского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</si>
  <si>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Лозновского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</si>
  <si>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</si>
  <si>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</si>
  <si>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 имущества, признание прав и регулирование отношений по муниципальной  собственности Лозновского сельского поселения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</si>
  <si>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Прочие расходы обеспечения деятельности Администрации Лозновского сельского поселения в рамках непрограммных  расходов муниципальных органов Лозновского сельского поселения (Уплата налогов, сборов и иных платежей)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</si>
  <si>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(Расходы на выплаты персоналу государственных (муниципальных) органов)</t>
  </si>
  <si>
    <t>Мероприятия по обеспечению пожарной безопасности в рамках подпрограммы «Пожарная безопасность»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</si>
  <si>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</si>
  <si>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Лозновского сельского поселения» муниципальной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</si>
  <si>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</si>
  <si>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 муниципальной программы Лозновского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</si>
  <si>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Лозновского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</si>
  <si>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Расходы на дополнительное образование работников муниципальных органов Лозновского сельского поселения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</si>
  <si>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Лозновского сельского поселения Цимлянского района в рамках подпрограммы «Развитие культуры» муниципальной программы Лозновского сельского поселения «Развитие культуры и туризма» (Субсидии бюджетным учреждениям)</t>
  </si>
  <si>
    <t>Расходы за счет средств резервного фонда Правительства РО на финансирование и обеспечение непредвиденных расходов в рамках непрограммных расходов органов местного самоуправления Лозновского сельского поселения (Субсидии бюджетным учреждениям)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</si>
  <si>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Лозновского сельского поселения (Социальные выплаты гражданам, кроме публичных нормативных социальных выплат)</t>
  </si>
  <si>
    <t>Физкультурные и массовые спортивные мероприятия в рамках подпрограммы «Развитие физической культуры и массового спорта Лозновского сельского поселения» муниципальной программы Лозновского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</si>
  <si>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Лозновском сельском поселении»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</si>
  <si>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02 1 00 21540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</si>
  <si>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Лозновского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</si>
  <si>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Издание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Лозновском сельском поселении»  муниципальной программы Лозновского сельского поселения 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</si>
  <si>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99 9 00 28320</t>
  </si>
  <si>
    <t>Техническая инвентаризация,рыночная оценка,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муниципальной собственности в рамках непрограммных расходов Лозновского сельского поселения (Иные закупки товаров, работ и услуг для обеспечения государственных (муниципальных) нужд)</t>
  </si>
  <si>
    <t>03 3 00 21710</t>
  </si>
  <si>
    <t>02 2 00 21610</t>
  </si>
  <si>
    <t>02 3 00 21620</t>
  </si>
  <si>
    <t>01 3 00 23050</t>
  </si>
  <si>
    <t>Прочие мероприятия по благоустройству на территории Лозновского сельского поселения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</si>
  <si>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проведение выборов в представительный орган муниципального образования "Саркеловское сельское поселение" в рамках непрограммных расходов муниципальных органов Саркеловского сельского поселения (Специальные расходы)</t>
  </si>
  <si>
    <t>99 9 00 90350</t>
  </si>
  <si>
    <t>880</t>
  </si>
  <si>
    <t>Расходы на проведение выборов в представительный орган муниципального образования "Лозновское сельское поселение" в рамках непрограммных расходов муниципальных органов Лозновского сельского поселения (Специальные расходы)</t>
  </si>
  <si>
    <t>99 9 00 90110</t>
  </si>
  <si>
    <t>2021 год</t>
  </si>
  <si>
    <t xml:space="preserve">Председатель собрания депутатов- глава Лозновского сельского поселения                      С.Л. Хухлаев
</t>
  </si>
  <si>
    <t>Мероприятия по обеспечению безопасности на воде в рамках подпрограммы «Обеспечение безопасности на воде»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нужд)</t>
  </si>
  <si>
    <t>Обеспечение проведения выборов и референдумов</t>
  </si>
  <si>
    <t>2022 год</t>
  </si>
  <si>
    <t>10 1 00 22050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</si>
  <si>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Лозновского сельского поселения «Создание условий для развития малого и среднего предпринимательства»  (Иные закупки товаров, работ и услуг для обеспечения государственных (муниципальных) нужд)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</si>
  <si>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</si>
  <si>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</si>
  <si>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99 9 00 99990</t>
  </si>
  <si>
    <t>Условно утвержденные расходы в рамках непрограммных расходов муниципальных органов Лозновского сельского поселения (Специальные расходы)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</si>
  <si>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</si>
  <si>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99 9 00 22950</t>
  </si>
  <si>
    <t>99 9  00 85010</t>
  </si>
  <si>
    <t>99 9 00 23060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</si>
  <si>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(Иные закупки товаров, работ и услуг для обеспечения государственных (муниципальных) нужд)</t>
  </si>
  <si>
    <t>Мероприятия, связанные с профилактикой и устранением последствий распространения коронавирусной инфекции в рамках подпрограммы  «Благоустройство населенных пунктов Лозновского сельского поселения» программы Лозновского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</si>
  <si>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01 3 00 23060</t>
  </si>
  <si>
    <t>Мероприятия, связанные с профилактикой и устранением последствий распространения коронавирусной инфекции в рамках непрограммных расходов муниципальных  органов Лозновского сельского поселения (Субсидии бюджетным учреждениям)</t>
  </si>
  <si>
    <t>Оценка муниципального имущества, признание прав и регулирование отношений по муниципальной собственности Лозновского сельского поселения (Иные закупки товаров, работ и услуг для обеспечения государственных (муниципальных) нужд)</t>
  </si>
  <si>
    <t>99 9  00 22960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</si>
  <si>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</si>
  <si>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</si>
  <si>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Лозновского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</si>
  <si>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03 2 00 21680</t>
  </si>
  <si>
    <t>"О бюджете Лозновского сельского поселения Цимлянского района на 2021</t>
  </si>
  <si>
    <t>год и на плановый период 2022 и 2023 годов"</t>
  </si>
  <si>
    <t>Распределение бюджетных ассигнований по разделам, подразделам, целевым статьям (муниципальным программам Лозновского сельского поселения и непрограммным направлениям деятельности), группам и подгруппам видов расходов классификации расходов бюджетов на 2021 год и на плановый период 2022 и 2023годов</t>
  </si>
  <si>
    <t>2023 год</t>
  </si>
  <si>
    <t>99 9 00 85020</t>
  </si>
  <si>
    <t>Приложение1</t>
  </si>
  <si>
    <t xml:space="preserve">к решению № 137 от  10.08.2021 г.О внесении изменений в решение Собрания депутатов Лозновского сельского поселения Цимлянского района от 25.12.2020 года № 113
"О бюджете Лозновского сельского поселения Цимлянского района на 2021 год и на плановый период 2022 и  2023 годов"
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</si>
  <si>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Лозновского сельского поселения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</si>
</sst>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00000"/>
  </numFmts>
  <fonts count="15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10" fillId="0" borderId="0" xfId="0" applyFont="1"/>
    <xf numFmtId="164" fontId="9" fillId="0" borderId="1" xfId="0" applyNumberFormat="1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3" fillId="0" borderId="0" xfId="0" applyFont="1"/>
    <xf numFmtId="166" fontId="8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0" fontId="14" fillId="0" borderId="0" xfId="0" applyFont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2"/>
  <sheetViews>
    <sheetView showGridLines="0" tabSelected="1" view="pageBreakPreview" topLeftCell="A37" zoomScale="75" zoomScaleNormal="75" zoomScaleSheetLayoutView="75" workbookViewId="0">
      <selection activeCell="C38" sqref="C38"/>
    </sheetView>
  </sheetViews>
  <sheetFormatPr defaultRowHeight="10.15" customHeight="1"/>
  <cols>
    <col min="1" max="1" width="46.5703125" style="9" customWidth="1"/>
    <col min="2" max="3" width="12.7109375" style="9" customWidth="1"/>
    <col min="4" max="4" width="18.42578125" style="9" customWidth="1"/>
    <col min="5" max="18" width="8" style="9" hidden="1" customWidth="1"/>
    <col min="19" max="19" width="7.7109375" style="9" customWidth="1"/>
    <col min="20" max="20" width="8" style="9" hidden="1" customWidth="1"/>
    <col min="21" max="21" width="27.140625" style="9" customWidth="1"/>
    <col min="22" max="22" width="8" style="9" hidden="1" customWidth="1"/>
    <col min="23" max="23" width="3.5703125" style="9" hidden="1" customWidth="1"/>
    <col min="24" max="25" width="27.140625" style="9" customWidth="1"/>
    <col min="26" max="26" width="8" hidden="1" customWidth="1"/>
  </cols>
  <sheetData>
    <row r="1" spans="1:26" ht="16.5" customHeight="1">
      <c r="X1" s="46" t="s">
        <v>129</v>
      </c>
      <c r="Y1" s="46"/>
    </row>
    <row r="2" spans="1:26" ht="16.5" customHeight="1">
      <c r="X2" s="46"/>
      <c r="Y2" s="46"/>
    </row>
    <row r="3" spans="1:26" ht="33.75" customHeight="1">
      <c r="D3" s="48" t="s">
        <v>130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</row>
    <row r="4" spans="1:26" ht="16.5" customHeight="1">
      <c r="S4" s="46" t="s">
        <v>124</v>
      </c>
      <c r="T4" s="47"/>
      <c r="U4" s="47"/>
      <c r="V4" s="47"/>
      <c r="W4" s="47"/>
      <c r="X4" s="47"/>
      <c r="Y4" s="47"/>
    </row>
    <row r="5" spans="1:26" ht="16.5" customHeight="1">
      <c r="X5" s="46" t="s">
        <v>125</v>
      </c>
      <c r="Y5" s="46"/>
    </row>
    <row r="6" spans="1:26" ht="16.5" customHeight="1"/>
    <row r="7" spans="1:26" ht="58.35" customHeight="1">
      <c r="A7" s="43" t="s">
        <v>126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26" ht="18.75"/>
    <row r="9" spans="1:26" ht="19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 t="s">
        <v>63</v>
      </c>
      <c r="Z9" s="1"/>
    </row>
    <row r="10" spans="1:26" ht="15">
      <c r="A10" s="42" t="s">
        <v>9</v>
      </c>
      <c r="B10" s="42" t="s">
        <v>5</v>
      </c>
      <c r="C10" s="42" t="s">
        <v>6</v>
      </c>
      <c r="D10" s="42" t="s">
        <v>7</v>
      </c>
      <c r="E10" s="42" t="s">
        <v>7</v>
      </c>
      <c r="F10" s="42" t="s">
        <v>7</v>
      </c>
      <c r="G10" s="42" t="s">
        <v>7</v>
      </c>
      <c r="H10" s="42" t="s">
        <v>7</v>
      </c>
      <c r="I10" s="42" t="s">
        <v>7</v>
      </c>
      <c r="J10" s="42" t="s">
        <v>7</v>
      </c>
      <c r="K10" s="42" t="s">
        <v>7</v>
      </c>
      <c r="L10" s="42" t="s">
        <v>7</v>
      </c>
      <c r="M10" s="42" t="s">
        <v>7</v>
      </c>
      <c r="N10" s="42" t="s">
        <v>7</v>
      </c>
      <c r="O10" s="42" t="s">
        <v>7</v>
      </c>
      <c r="P10" s="42" t="s">
        <v>7</v>
      </c>
      <c r="Q10" s="42" t="s">
        <v>7</v>
      </c>
      <c r="R10" s="42" t="s">
        <v>7</v>
      </c>
      <c r="S10" s="42" t="s">
        <v>8</v>
      </c>
      <c r="T10" s="42" t="s">
        <v>9</v>
      </c>
      <c r="U10" s="42" t="s">
        <v>99</v>
      </c>
      <c r="V10" s="42" t="s">
        <v>0</v>
      </c>
      <c r="W10" s="42" t="s">
        <v>0</v>
      </c>
      <c r="X10" s="42" t="s">
        <v>103</v>
      </c>
      <c r="Y10" s="42" t="s">
        <v>127</v>
      </c>
      <c r="Z10" s="41" t="s">
        <v>9</v>
      </c>
    </row>
    <row r="11" spans="1:26" ht="15">
      <c r="A11" s="42"/>
      <c r="B11" s="42" t="s">
        <v>1</v>
      </c>
      <c r="C11" s="42" t="s">
        <v>2</v>
      </c>
      <c r="D11" s="42" t="s">
        <v>3</v>
      </c>
      <c r="E11" s="42" t="s">
        <v>3</v>
      </c>
      <c r="F11" s="42" t="s">
        <v>3</v>
      </c>
      <c r="G11" s="42" t="s">
        <v>3</v>
      </c>
      <c r="H11" s="42" t="s">
        <v>3</v>
      </c>
      <c r="I11" s="42" t="s">
        <v>3</v>
      </c>
      <c r="J11" s="42" t="s">
        <v>3</v>
      </c>
      <c r="K11" s="42" t="s">
        <v>3</v>
      </c>
      <c r="L11" s="42" t="s">
        <v>3</v>
      </c>
      <c r="M11" s="42" t="s">
        <v>3</v>
      </c>
      <c r="N11" s="42" t="s">
        <v>3</v>
      </c>
      <c r="O11" s="42" t="s">
        <v>3</v>
      </c>
      <c r="P11" s="42" t="s">
        <v>3</v>
      </c>
      <c r="Q11" s="42" t="s">
        <v>3</v>
      </c>
      <c r="R11" s="42" t="s">
        <v>3</v>
      </c>
      <c r="S11" s="42" t="s">
        <v>4</v>
      </c>
      <c r="T11" s="42"/>
      <c r="U11" s="42"/>
      <c r="V11" s="42"/>
      <c r="W11" s="42"/>
      <c r="X11" s="42" t="s">
        <v>0</v>
      </c>
      <c r="Y11" s="42" t="s">
        <v>0</v>
      </c>
      <c r="Z11" s="41"/>
    </row>
    <row r="12" spans="1:26" ht="18.75" hidden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2"/>
    </row>
    <row r="13" spans="1:26" s="7" customFormat="1" ht="18.75">
      <c r="A13" s="11">
        <v>1</v>
      </c>
      <c r="B13" s="11">
        <v>2</v>
      </c>
      <c r="C13" s="11">
        <v>3</v>
      </c>
      <c r="D13" s="11">
        <v>4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>
        <v>5</v>
      </c>
      <c r="T13" s="11"/>
      <c r="U13" s="11">
        <v>6</v>
      </c>
      <c r="V13" s="11"/>
      <c r="W13" s="11"/>
      <c r="X13" s="11">
        <v>7</v>
      </c>
      <c r="Y13" s="11">
        <v>8</v>
      </c>
      <c r="Z13" s="6"/>
    </row>
    <row r="14" spans="1:26" ht="16.7" customHeight="1">
      <c r="A14" s="17" t="s">
        <v>10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2" t="s">
        <v>10</v>
      </c>
      <c r="U14" s="20">
        <f>U15+U35+U39+U53+U56+U59+U64+U67+U44</f>
        <v>15471.400000000001</v>
      </c>
      <c r="V14" s="20">
        <f>V15+V35+V39+V53+V56+V59+V64+V67+V44</f>
        <v>0</v>
      </c>
      <c r="W14" s="20">
        <f>W15+W35+W39+W53+W56+W59+W64+W67+W44</f>
        <v>0</v>
      </c>
      <c r="X14" s="20">
        <f>X15+X35+X39+X53+X56+X59+X64+X67+X44</f>
        <v>11337.5</v>
      </c>
      <c r="Y14" s="20">
        <f>Y15+Y35+Y39+Y53+Y56+Y59+Y64+Y67+Y44</f>
        <v>11537.7</v>
      </c>
      <c r="Z14" s="3" t="s">
        <v>10</v>
      </c>
    </row>
    <row r="15" spans="1:26" ht="39" customHeight="1">
      <c r="A15" s="17" t="s">
        <v>11</v>
      </c>
      <c r="B15" s="13" t="s">
        <v>12</v>
      </c>
      <c r="C15" s="13" t="s">
        <v>13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2" t="s">
        <v>11</v>
      </c>
      <c r="U15" s="20">
        <f>U16+U24+U23</f>
        <v>5940</v>
      </c>
      <c r="V15" s="20">
        <f t="shared" ref="V15:X15" si="0">V16+V24+V23</f>
        <v>0</v>
      </c>
      <c r="W15" s="20">
        <f t="shared" si="0"/>
        <v>0</v>
      </c>
      <c r="X15" s="20">
        <f t="shared" si="0"/>
        <v>5433.4000000000005</v>
      </c>
      <c r="Y15" s="20">
        <f>Y16+Y24+Y23</f>
        <v>5499.9000000000005</v>
      </c>
      <c r="Z15" s="3" t="s">
        <v>11</v>
      </c>
    </row>
    <row r="16" spans="1:26" ht="136.5" customHeight="1">
      <c r="A16" s="18" t="s">
        <v>14</v>
      </c>
      <c r="B16" s="15" t="s">
        <v>12</v>
      </c>
      <c r="C16" s="15" t="s">
        <v>15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4" t="s">
        <v>14</v>
      </c>
      <c r="U16" s="22">
        <f>U17+U18+U19+U21+U20</f>
        <v>5132.3</v>
      </c>
      <c r="V16" s="22">
        <f>V17+V18+V19+V21</f>
        <v>0</v>
      </c>
      <c r="W16" s="22">
        <f>W17+W18+W19+W21</f>
        <v>0</v>
      </c>
      <c r="X16" s="22">
        <f>X17+X18+X19+X21</f>
        <v>5113.8</v>
      </c>
      <c r="Y16" s="22">
        <f>Y17+Y18+Y19+Y21</f>
        <v>4863.8</v>
      </c>
      <c r="Z16" s="4" t="s">
        <v>14</v>
      </c>
    </row>
    <row r="17" spans="1:26" ht="164.25" customHeight="1">
      <c r="A17" s="18" t="s">
        <v>64</v>
      </c>
      <c r="B17" s="15" t="s">
        <v>12</v>
      </c>
      <c r="C17" s="15" t="s">
        <v>15</v>
      </c>
      <c r="D17" s="15" t="s">
        <v>16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s">
        <v>17</v>
      </c>
      <c r="T17" s="14" t="s">
        <v>64</v>
      </c>
      <c r="U17" s="23">
        <v>4326.1000000000004</v>
      </c>
      <c r="V17" s="24"/>
      <c r="W17" s="24"/>
      <c r="X17" s="23">
        <v>4360.6000000000004</v>
      </c>
      <c r="Y17" s="23">
        <v>4360.6000000000004</v>
      </c>
      <c r="Z17" s="4" t="s">
        <v>64</v>
      </c>
    </row>
    <row r="18" spans="1:26" ht="167.1" customHeight="1">
      <c r="A18" s="19" t="s">
        <v>65</v>
      </c>
      <c r="B18" s="15" t="s">
        <v>12</v>
      </c>
      <c r="C18" s="15" t="s">
        <v>15</v>
      </c>
      <c r="D18" s="15" t="s">
        <v>18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 t="s">
        <v>19</v>
      </c>
      <c r="T18" s="16" t="s">
        <v>65</v>
      </c>
      <c r="U18" s="23">
        <v>770</v>
      </c>
      <c r="V18" s="24"/>
      <c r="W18" s="24"/>
      <c r="X18" s="23">
        <v>750</v>
      </c>
      <c r="Y18" s="23">
        <v>500</v>
      </c>
      <c r="Z18" s="5" t="s">
        <v>65</v>
      </c>
    </row>
    <row r="19" spans="1:26" ht="111" customHeight="1">
      <c r="A19" s="18" t="s">
        <v>66</v>
      </c>
      <c r="B19" s="15" t="s">
        <v>12</v>
      </c>
      <c r="C19" s="15" t="s">
        <v>15</v>
      </c>
      <c r="D19" s="15" t="s">
        <v>20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 t="s">
        <v>21</v>
      </c>
      <c r="T19" s="14" t="s">
        <v>66</v>
      </c>
      <c r="U19" s="23">
        <v>16</v>
      </c>
      <c r="V19" s="24"/>
      <c r="W19" s="24"/>
      <c r="X19" s="23">
        <v>3</v>
      </c>
      <c r="Y19" s="23">
        <v>3</v>
      </c>
      <c r="Z19" s="4" t="s">
        <v>66</v>
      </c>
    </row>
    <row r="20" spans="1:26" ht="186" customHeight="1">
      <c r="A20" s="35" t="s">
        <v>114</v>
      </c>
      <c r="B20" s="15" t="s">
        <v>12</v>
      </c>
      <c r="C20" s="15" t="s">
        <v>15</v>
      </c>
      <c r="D20" s="15" t="s">
        <v>113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 t="s">
        <v>19</v>
      </c>
      <c r="T20" s="14"/>
      <c r="U20" s="23">
        <v>20</v>
      </c>
      <c r="V20" s="24"/>
      <c r="W20" s="24"/>
      <c r="X20" s="23">
        <v>0</v>
      </c>
      <c r="Y20" s="23">
        <v>0</v>
      </c>
      <c r="Z20" s="4"/>
    </row>
    <row r="21" spans="1:26" ht="300.95" customHeight="1">
      <c r="A21" s="19" t="s">
        <v>67</v>
      </c>
      <c r="B21" s="15" t="s">
        <v>12</v>
      </c>
      <c r="C21" s="15" t="s">
        <v>15</v>
      </c>
      <c r="D21" s="15" t="s">
        <v>22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 t="s">
        <v>19</v>
      </c>
      <c r="T21" s="16" t="s">
        <v>67</v>
      </c>
      <c r="U21" s="23">
        <v>0.2</v>
      </c>
      <c r="V21" s="24"/>
      <c r="W21" s="24"/>
      <c r="X21" s="23">
        <v>0.2</v>
      </c>
      <c r="Y21" s="23">
        <v>0.2</v>
      </c>
      <c r="Z21" s="5" t="s">
        <v>67</v>
      </c>
    </row>
    <row r="22" spans="1:26" s="40" customFormat="1" ht="48.75" customHeight="1">
      <c r="A22" s="36" t="s">
        <v>102</v>
      </c>
      <c r="B22" s="37" t="s">
        <v>12</v>
      </c>
      <c r="C22" s="37" t="s">
        <v>46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6" t="s">
        <v>102</v>
      </c>
      <c r="U22" s="38">
        <f>U23</f>
        <v>594.70000000000005</v>
      </c>
      <c r="V22" s="38"/>
      <c r="W22" s="38"/>
      <c r="X22" s="38">
        <v>0</v>
      </c>
      <c r="Y22" s="38"/>
      <c r="Z22" s="39"/>
    </row>
    <row r="23" spans="1:26" s="29" customFormat="1" ht="133.5" customHeight="1">
      <c r="A23" s="25" t="s">
        <v>97</v>
      </c>
      <c r="B23" s="26" t="s">
        <v>12</v>
      </c>
      <c r="C23" s="26" t="s">
        <v>46</v>
      </c>
      <c r="D23" s="26" t="s">
        <v>95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 t="s">
        <v>96</v>
      </c>
      <c r="T23" s="25" t="s">
        <v>94</v>
      </c>
      <c r="U23" s="27">
        <v>594.70000000000005</v>
      </c>
      <c r="V23" s="27"/>
      <c r="W23" s="27"/>
      <c r="X23" s="27">
        <v>0</v>
      </c>
      <c r="Y23" s="27">
        <v>0</v>
      </c>
      <c r="Z23" s="28"/>
    </row>
    <row r="24" spans="1:26" s="34" customFormat="1" ht="49.5" customHeight="1">
      <c r="A24" s="17" t="s">
        <v>23</v>
      </c>
      <c r="B24" s="32" t="s">
        <v>12</v>
      </c>
      <c r="C24" s="32" t="s">
        <v>24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12" t="s">
        <v>23</v>
      </c>
      <c r="U24" s="20">
        <f>U32+U25+U26+U27+U33+U29+U28+U31+U34+U30</f>
        <v>213</v>
      </c>
      <c r="V24" s="20">
        <f t="shared" ref="V24:Y24" si="1">V32+V25+V26+V27+V33+V29+V28+V31+V34+V30</f>
        <v>0</v>
      </c>
      <c r="W24" s="20">
        <f t="shared" si="1"/>
        <v>0</v>
      </c>
      <c r="X24" s="20">
        <f t="shared" si="1"/>
        <v>319.59999999999997</v>
      </c>
      <c r="Y24" s="20">
        <f t="shared" si="1"/>
        <v>636.1</v>
      </c>
      <c r="Z24" s="33" t="s">
        <v>23</v>
      </c>
    </row>
    <row r="25" spans="1:26" ht="278.25" customHeight="1">
      <c r="A25" s="19" t="s">
        <v>83</v>
      </c>
      <c r="B25" s="15" t="s">
        <v>12</v>
      </c>
      <c r="C25" s="15" t="s">
        <v>24</v>
      </c>
      <c r="D25" s="15" t="s">
        <v>84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 t="s">
        <v>19</v>
      </c>
      <c r="T25" s="14"/>
      <c r="U25" s="23">
        <v>1</v>
      </c>
      <c r="V25" s="24"/>
      <c r="W25" s="24"/>
      <c r="X25" s="23">
        <v>0.3</v>
      </c>
      <c r="Y25" s="23">
        <v>0.3</v>
      </c>
      <c r="Z25" s="4"/>
    </row>
    <row r="26" spans="1:26" ht="175.5" customHeight="1">
      <c r="A26" s="19" t="s">
        <v>85</v>
      </c>
      <c r="B26" s="15" t="s">
        <v>12</v>
      </c>
      <c r="C26" s="15" t="s">
        <v>24</v>
      </c>
      <c r="D26" s="15" t="s">
        <v>90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 t="s">
        <v>19</v>
      </c>
      <c r="T26" s="14"/>
      <c r="U26" s="23">
        <v>1</v>
      </c>
      <c r="V26" s="24"/>
      <c r="W26" s="24"/>
      <c r="X26" s="23">
        <v>0.3</v>
      </c>
      <c r="Y26" s="23">
        <v>0.3</v>
      </c>
      <c r="Z26" s="4"/>
    </row>
    <row r="27" spans="1:26" ht="308.25" customHeight="1">
      <c r="A27" s="19" t="s">
        <v>86</v>
      </c>
      <c r="B27" s="15" t="s">
        <v>12</v>
      </c>
      <c r="C27" s="15" t="s">
        <v>24</v>
      </c>
      <c r="D27" s="15" t="s">
        <v>91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 t="s">
        <v>19</v>
      </c>
      <c r="T27" s="14"/>
      <c r="U27" s="23">
        <v>1</v>
      </c>
      <c r="V27" s="24"/>
      <c r="W27" s="24"/>
      <c r="X27" s="23">
        <v>0.3</v>
      </c>
      <c r="Y27" s="23">
        <v>0.3</v>
      </c>
      <c r="Z27" s="4"/>
    </row>
    <row r="28" spans="1:26" ht="276" customHeight="1">
      <c r="A28" s="35" t="s">
        <v>105</v>
      </c>
      <c r="B28" s="15" t="s">
        <v>12</v>
      </c>
      <c r="C28" s="15" t="s">
        <v>24</v>
      </c>
      <c r="D28" s="15" t="s">
        <v>104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 t="s">
        <v>19</v>
      </c>
      <c r="T28" s="14" t="s">
        <v>70</v>
      </c>
      <c r="U28" s="23">
        <v>1</v>
      </c>
      <c r="V28" s="24"/>
      <c r="W28" s="24"/>
      <c r="X28" s="23">
        <v>1</v>
      </c>
      <c r="Y28" s="23">
        <v>1</v>
      </c>
      <c r="Z28" s="4"/>
    </row>
    <row r="29" spans="1:26" ht="229.5" customHeight="1">
      <c r="A29" s="19" t="s">
        <v>68</v>
      </c>
      <c r="B29" s="15" t="s">
        <v>12</v>
      </c>
      <c r="C29" s="15" t="s">
        <v>24</v>
      </c>
      <c r="D29" s="15" t="s">
        <v>25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 t="s">
        <v>19</v>
      </c>
      <c r="T29" s="16" t="s">
        <v>68</v>
      </c>
      <c r="U29" s="23">
        <v>45</v>
      </c>
      <c r="V29" s="24"/>
      <c r="W29" s="24"/>
      <c r="X29" s="23">
        <v>10</v>
      </c>
      <c r="Y29" s="23">
        <v>10</v>
      </c>
      <c r="Z29" s="5" t="s">
        <v>68</v>
      </c>
    </row>
    <row r="30" spans="1:26" ht="172.5" customHeight="1">
      <c r="A30" s="19" t="s">
        <v>107</v>
      </c>
      <c r="B30" s="15" t="s">
        <v>12</v>
      </c>
      <c r="C30" s="15" t="s">
        <v>24</v>
      </c>
      <c r="D30" s="15" t="s">
        <v>112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 t="s">
        <v>106</v>
      </c>
      <c r="T30" s="16" t="s">
        <v>69</v>
      </c>
      <c r="U30" s="23">
        <v>2</v>
      </c>
      <c r="V30" s="24"/>
      <c r="W30" s="24"/>
      <c r="X30" s="23">
        <v>2</v>
      </c>
      <c r="Y30" s="23">
        <v>2</v>
      </c>
      <c r="Z30" s="5" t="s">
        <v>69</v>
      </c>
    </row>
    <row r="31" spans="1:26" ht="172.5" customHeight="1">
      <c r="A31" s="19" t="s">
        <v>118</v>
      </c>
      <c r="B31" s="15" t="s">
        <v>12</v>
      </c>
      <c r="C31" s="15" t="s">
        <v>24</v>
      </c>
      <c r="D31" s="15" t="s">
        <v>119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 t="s">
        <v>19</v>
      </c>
      <c r="T31" s="16" t="s">
        <v>69</v>
      </c>
      <c r="U31" s="23">
        <v>112</v>
      </c>
      <c r="V31" s="24"/>
      <c r="W31" s="24"/>
      <c r="X31" s="23">
        <v>0</v>
      </c>
      <c r="Y31" s="23">
        <v>0</v>
      </c>
      <c r="Z31" s="5" t="s">
        <v>69</v>
      </c>
    </row>
    <row r="32" spans="1:26" ht="285.75" customHeight="1">
      <c r="A32" s="19" t="s">
        <v>88</v>
      </c>
      <c r="B32" s="15" t="s">
        <v>12</v>
      </c>
      <c r="C32" s="15" t="s">
        <v>24</v>
      </c>
      <c r="D32" s="15" t="s">
        <v>87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 t="s">
        <v>19</v>
      </c>
      <c r="T32" s="16" t="s">
        <v>69</v>
      </c>
      <c r="U32" s="23">
        <v>15</v>
      </c>
      <c r="V32" s="24"/>
      <c r="W32" s="24"/>
      <c r="X32" s="23">
        <v>10</v>
      </c>
      <c r="Y32" s="23">
        <v>10</v>
      </c>
      <c r="Z32" s="5" t="s">
        <v>69</v>
      </c>
    </row>
    <row r="33" spans="1:26" s="29" customFormat="1" ht="112.5" customHeight="1">
      <c r="A33" s="30" t="s">
        <v>109</v>
      </c>
      <c r="B33" s="26" t="s">
        <v>12</v>
      </c>
      <c r="C33" s="26" t="s">
        <v>24</v>
      </c>
      <c r="D33" s="26" t="s">
        <v>98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 t="s">
        <v>96</v>
      </c>
      <c r="T33" s="30"/>
      <c r="U33" s="27">
        <v>0</v>
      </c>
      <c r="V33" s="27"/>
      <c r="W33" s="27"/>
      <c r="X33" s="27">
        <v>290.7</v>
      </c>
      <c r="Y33" s="27">
        <v>607.20000000000005</v>
      </c>
      <c r="Z33" s="28"/>
    </row>
    <row r="34" spans="1:26" ht="108" customHeight="1">
      <c r="A34" s="18" t="s">
        <v>110</v>
      </c>
      <c r="B34" s="15" t="s">
        <v>12</v>
      </c>
      <c r="C34" s="15" t="s">
        <v>24</v>
      </c>
      <c r="D34" s="15" t="s">
        <v>108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 t="s">
        <v>21</v>
      </c>
      <c r="T34" s="14" t="s">
        <v>70</v>
      </c>
      <c r="U34" s="23">
        <v>35</v>
      </c>
      <c r="V34" s="24"/>
      <c r="W34" s="24"/>
      <c r="X34" s="23">
        <v>5</v>
      </c>
      <c r="Y34" s="23">
        <v>5</v>
      </c>
      <c r="Z34" s="4"/>
    </row>
    <row r="35" spans="1:26" ht="25.5" customHeight="1">
      <c r="A35" s="17" t="s">
        <v>26</v>
      </c>
      <c r="B35" s="13" t="s">
        <v>27</v>
      </c>
      <c r="C35" s="13" t="s">
        <v>13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2" t="s">
        <v>26</v>
      </c>
      <c r="U35" s="20">
        <f>U36</f>
        <v>240.20000000000002</v>
      </c>
      <c r="V35" s="21"/>
      <c r="W35" s="21"/>
      <c r="X35" s="20">
        <f>X36</f>
        <v>242.6</v>
      </c>
      <c r="Y35" s="20">
        <f>Y36</f>
        <v>251.6</v>
      </c>
      <c r="Z35" s="3" t="s">
        <v>26</v>
      </c>
    </row>
    <row r="36" spans="1:26" ht="39" customHeight="1">
      <c r="A36" s="18" t="s">
        <v>28</v>
      </c>
      <c r="B36" s="15" t="s">
        <v>27</v>
      </c>
      <c r="C36" s="15" t="s">
        <v>29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4" t="s">
        <v>28</v>
      </c>
      <c r="U36" s="23">
        <f>U38+U37</f>
        <v>240.20000000000002</v>
      </c>
      <c r="V36" s="23">
        <f t="shared" ref="V36:Y36" si="2">V38+V37</f>
        <v>0</v>
      </c>
      <c r="W36" s="23">
        <f t="shared" si="2"/>
        <v>0</v>
      </c>
      <c r="X36" s="23">
        <f t="shared" si="2"/>
        <v>242.6</v>
      </c>
      <c r="Y36" s="23">
        <f t="shared" si="2"/>
        <v>251.6</v>
      </c>
      <c r="Z36" s="4" t="s">
        <v>28</v>
      </c>
    </row>
    <row r="37" spans="1:26" ht="176.25" customHeight="1">
      <c r="A37" s="19" t="s">
        <v>71</v>
      </c>
      <c r="B37" s="15" t="s">
        <v>27</v>
      </c>
      <c r="C37" s="15" t="s">
        <v>29</v>
      </c>
      <c r="D37" s="15" t="s">
        <v>30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 t="s">
        <v>17</v>
      </c>
      <c r="T37" s="16" t="s">
        <v>71</v>
      </c>
      <c r="U37" s="23">
        <v>202.3</v>
      </c>
      <c r="V37" s="24"/>
      <c r="W37" s="24"/>
      <c r="X37" s="23">
        <v>220</v>
      </c>
      <c r="Y37" s="23">
        <v>220</v>
      </c>
      <c r="Z37" s="5" t="s">
        <v>71</v>
      </c>
    </row>
    <row r="38" spans="1:26" ht="176.25" customHeight="1">
      <c r="A38" s="19" t="s">
        <v>131</v>
      </c>
      <c r="B38" s="15" t="s">
        <v>27</v>
      </c>
      <c r="C38" s="15" t="s">
        <v>29</v>
      </c>
      <c r="D38" s="15" t="s">
        <v>30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 t="s">
        <v>19</v>
      </c>
      <c r="T38" s="16" t="s">
        <v>71</v>
      </c>
      <c r="U38" s="23">
        <v>37.9</v>
      </c>
      <c r="V38" s="24"/>
      <c r="W38" s="24"/>
      <c r="X38" s="23">
        <v>22.6</v>
      </c>
      <c r="Y38" s="23">
        <v>31.6</v>
      </c>
      <c r="Z38" s="5" t="s">
        <v>71</v>
      </c>
    </row>
    <row r="39" spans="1:26" ht="80.25" customHeight="1">
      <c r="A39" s="17" t="s">
        <v>31</v>
      </c>
      <c r="B39" s="13" t="s">
        <v>29</v>
      </c>
      <c r="C39" s="13" t="s">
        <v>13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2" t="s">
        <v>31</v>
      </c>
      <c r="U39" s="20">
        <f>U40</f>
        <v>91</v>
      </c>
      <c r="V39" s="21"/>
      <c r="W39" s="21"/>
      <c r="X39" s="20">
        <f>X40</f>
        <v>101</v>
      </c>
      <c r="Y39" s="20">
        <f>Y40</f>
        <v>51</v>
      </c>
      <c r="Z39" s="3" t="s">
        <v>31</v>
      </c>
    </row>
    <row r="40" spans="1:26" ht="88.5" customHeight="1">
      <c r="A40" s="18" t="s">
        <v>121</v>
      </c>
      <c r="B40" s="15" t="s">
        <v>29</v>
      </c>
      <c r="C40" s="15" t="s">
        <v>55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4" t="s">
        <v>32</v>
      </c>
      <c r="U40" s="23">
        <f>U43+U41+U42</f>
        <v>91</v>
      </c>
      <c r="V40" s="23">
        <f t="shared" ref="V40:Y40" si="3">V43+V41</f>
        <v>0</v>
      </c>
      <c r="W40" s="23">
        <f t="shared" si="3"/>
        <v>0</v>
      </c>
      <c r="X40" s="23">
        <f>X43+X41+X42</f>
        <v>101</v>
      </c>
      <c r="Y40" s="23">
        <f t="shared" si="3"/>
        <v>51</v>
      </c>
      <c r="Z40" s="4" t="s">
        <v>32</v>
      </c>
    </row>
    <row r="41" spans="1:26" ht="252.75" customHeight="1">
      <c r="A41" s="19" t="s">
        <v>72</v>
      </c>
      <c r="B41" s="15" t="s">
        <v>29</v>
      </c>
      <c r="C41" s="15" t="s">
        <v>55</v>
      </c>
      <c r="D41" s="15" t="s">
        <v>33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 t="s">
        <v>19</v>
      </c>
      <c r="T41" s="16" t="s">
        <v>72</v>
      </c>
      <c r="U41" s="23">
        <v>80</v>
      </c>
      <c r="V41" s="24"/>
      <c r="W41" s="24"/>
      <c r="X41" s="23">
        <v>50</v>
      </c>
      <c r="Y41" s="23">
        <v>50</v>
      </c>
      <c r="Z41" s="4"/>
    </row>
    <row r="42" spans="1:26" ht="252.75" customHeight="1">
      <c r="A42" s="19" t="s">
        <v>122</v>
      </c>
      <c r="B42" s="15" t="s">
        <v>29</v>
      </c>
      <c r="C42" s="15" t="s">
        <v>55</v>
      </c>
      <c r="D42" s="15" t="s">
        <v>123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 t="s">
        <v>19</v>
      </c>
      <c r="T42" s="16" t="s">
        <v>72</v>
      </c>
      <c r="U42" s="23">
        <v>10</v>
      </c>
      <c r="V42" s="24"/>
      <c r="W42" s="24"/>
      <c r="X42" s="23">
        <v>50</v>
      </c>
      <c r="Y42" s="23">
        <v>0</v>
      </c>
      <c r="Z42" s="4"/>
    </row>
    <row r="43" spans="1:26" ht="274.5" customHeight="1">
      <c r="A43" s="19" t="s">
        <v>101</v>
      </c>
      <c r="B43" s="15" t="s">
        <v>29</v>
      </c>
      <c r="C43" s="15" t="s">
        <v>55</v>
      </c>
      <c r="D43" s="15" t="s">
        <v>89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 t="s">
        <v>19</v>
      </c>
      <c r="T43" s="16" t="s">
        <v>72</v>
      </c>
      <c r="U43" s="23">
        <v>1</v>
      </c>
      <c r="V43" s="24"/>
      <c r="W43" s="24"/>
      <c r="X43" s="23">
        <v>1</v>
      </c>
      <c r="Y43" s="23">
        <v>1</v>
      </c>
      <c r="Z43" s="5" t="s">
        <v>72</v>
      </c>
    </row>
    <row r="44" spans="1:26" ht="39" customHeight="1">
      <c r="A44" s="31" t="s">
        <v>34</v>
      </c>
      <c r="B44" s="15" t="s">
        <v>35</v>
      </c>
      <c r="C44" s="15" t="s">
        <v>13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4" t="s">
        <v>36</v>
      </c>
      <c r="U44" s="23">
        <f>U45</f>
        <v>4326.2</v>
      </c>
      <c r="V44" s="23">
        <f t="shared" ref="V44:Y44" si="4">V45</f>
        <v>0</v>
      </c>
      <c r="W44" s="23">
        <f t="shared" si="4"/>
        <v>0</v>
      </c>
      <c r="X44" s="23">
        <f t="shared" si="4"/>
        <v>1960.3</v>
      </c>
      <c r="Y44" s="23">
        <f t="shared" si="4"/>
        <v>1897.9</v>
      </c>
      <c r="Z44" s="4" t="s">
        <v>36</v>
      </c>
    </row>
    <row r="45" spans="1:26" ht="16.5" customHeight="1">
      <c r="A45" s="18" t="s">
        <v>36</v>
      </c>
      <c r="B45" s="15" t="s">
        <v>35</v>
      </c>
      <c r="C45" s="15" t="s">
        <v>29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4" t="s">
        <v>36</v>
      </c>
      <c r="U45" s="23">
        <f>U46+U47+U48+U52+U49+U50+U51</f>
        <v>4326.2</v>
      </c>
      <c r="V45" s="23">
        <f t="shared" ref="V45:Y45" si="5">V46+V47+V48+V52+V49+V50+V51</f>
        <v>0</v>
      </c>
      <c r="W45" s="23">
        <f t="shared" si="5"/>
        <v>0</v>
      </c>
      <c r="X45" s="23">
        <f t="shared" si="5"/>
        <v>1960.3</v>
      </c>
      <c r="Y45" s="23">
        <f t="shared" si="5"/>
        <v>1897.9</v>
      </c>
      <c r="Z45" s="4" t="s">
        <v>36</v>
      </c>
    </row>
    <row r="46" spans="1:26" ht="279.75" customHeight="1">
      <c r="A46" s="19" t="s">
        <v>73</v>
      </c>
      <c r="B46" s="15" t="s">
        <v>35</v>
      </c>
      <c r="C46" s="15" t="s">
        <v>29</v>
      </c>
      <c r="D46" s="15" t="s">
        <v>37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 t="s">
        <v>19</v>
      </c>
      <c r="T46" s="16" t="s">
        <v>73</v>
      </c>
      <c r="U46" s="23">
        <v>1280</v>
      </c>
      <c r="V46" s="24"/>
      <c r="W46" s="24"/>
      <c r="X46" s="23">
        <v>1255.3</v>
      </c>
      <c r="Y46" s="23">
        <v>1292.9000000000001</v>
      </c>
      <c r="Z46" s="5" t="s">
        <v>73</v>
      </c>
    </row>
    <row r="47" spans="1:26" ht="240" customHeight="1">
      <c r="A47" s="19" t="s">
        <v>74</v>
      </c>
      <c r="B47" s="15" t="s">
        <v>35</v>
      </c>
      <c r="C47" s="15" t="s">
        <v>29</v>
      </c>
      <c r="D47" s="15" t="s">
        <v>38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 t="s">
        <v>19</v>
      </c>
      <c r="T47" s="16" t="s">
        <v>74</v>
      </c>
      <c r="U47" s="23">
        <v>747.5</v>
      </c>
      <c r="V47" s="24"/>
      <c r="W47" s="24"/>
      <c r="X47" s="23">
        <v>300</v>
      </c>
      <c r="Y47" s="23">
        <v>300</v>
      </c>
      <c r="Z47" s="5" t="s">
        <v>74</v>
      </c>
    </row>
    <row r="48" spans="1:26" ht="270" customHeight="1">
      <c r="A48" s="19" t="s">
        <v>75</v>
      </c>
      <c r="B48" s="15" t="s">
        <v>35</v>
      </c>
      <c r="C48" s="15" t="s">
        <v>29</v>
      </c>
      <c r="D48" s="15" t="s">
        <v>39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 t="s">
        <v>19</v>
      </c>
      <c r="T48" s="16" t="s">
        <v>75</v>
      </c>
      <c r="U48" s="23">
        <v>2080.9</v>
      </c>
      <c r="V48" s="24"/>
      <c r="W48" s="24"/>
      <c r="X48" s="23">
        <v>300</v>
      </c>
      <c r="Y48" s="23">
        <v>300</v>
      </c>
      <c r="Z48" s="5" t="s">
        <v>75</v>
      </c>
    </row>
    <row r="49" spans="1:26" ht="270" customHeight="1">
      <c r="A49" s="19" t="s">
        <v>93</v>
      </c>
      <c r="B49" s="15" t="s">
        <v>35</v>
      </c>
      <c r="C49" s="15" t="s">
        <v>29</v>
      </c>
      <c r="D49" s="15" t="s">
        <v>92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 t="s">
        <v>19</v>
      </c>
      <c r="T49" s="16"/>
      <c r="U49" s="23">
        <v>120</v>
      </c>
      <c r="V49" s="24"/>
      <c r="W49" s="24"/>
      <c r="X49" s="23">
        <v>100</v>
      </c>
      <c r="Y49" s="23">
        <v>0</v>
      </c>
      <c r="Z49" s="5"/>
    </row>
    <row r="50" spans="1:26" ht="270" customHeight="1">
      <c r="A50" s="19" t="s">
        <v>115</v>
      </c>
      <c r="B50" s="15" t="s">
        <v>35</v>
      </c>
      <c r="C50" s="15" t="s">
        <v>29</v>
      </c>
      <c r="D50" s="15" t="s">
        <v>116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 t="s">
        <v>19</v>
      </c>
      <c r="T50" s="16"/>
      <c r="U50" s="23">
        <v>10</v>
      </c>
      <c r="V50" s="24"/>
      <c r="W50" s="24"/>
      <c r="X50" s="23">
        <v>0</v>
      </c>
      <c r="Y50" s="23">
        <v>0</v>
      </c>
      <c r="Z50" s="5"/>
    </row>
    <row r="51" spans="1:26" ht="270" customHeight="1">
      <c r="A51" s="19" t="s">
        <v>76</v>
      </c>
      <c r="B51" s="15" t="s">
        <v>35</v>
      </c>
      <c r="C51" s="15" t="s">
        <v>29</v>
      </c>
      <c r="D51" s="15" t="s">
        <v>40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 t="s">
        <v>19</v>
      </c>
      <c r="T51" s="16"/>
      <c r="U51" s="23">
        <v>5</v>
      </c>
      <c r="V51" s="24"/>
      <c r="W51" s="24"/>
      <c r="X51" s="23">
        <v>5</v>
      </c>
      <c r="Y51" s="23">
        <v>5</v>
      </c>
      <c r="Z51" s="5"/>
    </row>
    <row r="52" spans="1:26" ht="168" customHeight="1">
      <c r="A52" s="19" t="s">
        <v>120</v>
      </c>
      <c r="B52" s="15" t="s">
        <v>35</v>
      </c>
      <c r="C52" s="15" t="s">
        <v>29</v>
      </c>
      <c r="D52" s="15" t="s">
        <v>128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 t="s">
        <v>106</v>
      </c>
      <c r="T52" s="16" t="s">
        <v>76</v>
      </c>
      <c r="U52" s="23">
        <v>82.8</v>
      </c>
      <c r="V52" s="24"/>
      <c r="W52" s="24"/>
      <c r="X52" s="23">
        <v>0</v>
      </c>
      <c r="Y52" s="23">
        <v>0</v>
      </c>
      <c r="Z52" s="5" t="s">
        <v>76</v>
      </c>
    </row>
    <row r="53" spans="1:26" ht="16.5" customHeight="1">
      <c r="A53" s="17" t="s">
        <v>41</v>
      </c>
      <c r="B53" s="13" t="s">
        <v>42</v>
      </c>
      <c r="C53" s="13" t="s">
        <v>13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2" t="s">
        <v>41</v>
      </c>
      <c r="U53" s="20">
        <f>U54</f>
        <v>10</v>
      </c>
      <c r="V53" s="21"/>
      <c r="W53" s="21"/>
      <c r="X53" s="20">
        <f>X54</f>
        <v>0.5</v>
      </c>
      <c r="Y53" s="20">
        <f>Y54</f>
        <v>0.5</v>
      </c>
      <c r="Z53" s="3" t="s">
        <v>41</v>
      </c>
    </row>
    <row r="54" spans="1:26" ht="44.25" customHeight="1">
      <c r="A54" s="18" t="s">
        <v>43</v>
      </c>
      <c r="B54" s="15" t="s">
        <v>42</v>
      </c>
      <c r="C54" s="15" t="s">
        <v>35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4" t="s">
        <v>43</v>
      </c>
      <c r="U54" s="23">
        <f>U55</f>
        <v>10</v>
      </c>
      <c r="V54" s="24"/>
      <c r="W54" s="24"/>
      <c r="X54" s="23">
        <f>X55</f>
        <v>0.5</v>
      </c>
      <c r="Y54" s="23">
        <f>Y55</f>
        <v>0.5</v>
      </c>
      <c r="Z54" s="4" t="s">
        <v>43</v>
      </c>
    </row>
    <row r="55" spans="1:26" ht="246.75" customHeight="1">
      <c r="A55" s="19" t="s">
        <v>77</v>
      </c>
      <c r="B55" s="15" t="s">
        <v>42</v>
      </c>
      <c r="C55" s="15" t="s">
        <v>35</v>
      </c>
      <c r="D55" s="15" t="s">
        <v>44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 t="s">
        <v>19</v>
      </c>
      <c r="T55" s="16" t="s">
        <v>77</v>
      </c>
      <c r="U55" s="23">
        <v>10</v>
      </c>
      <c r="V55" s="24"/>
      <c r="W55" s="24"/>
      <c r="X55" s="23">
        <v>0.5</v>
      </c>
      <c r="Y55" s="23">
        <v>0.5</v>
      </c>
      <c r="Z55" s="5" t="s">
        <v>77</v>
      </c>
    </row>
    <row r="56" spans="1:26" ht="16.7" customHeight="1">
      <c r="A56" s="17" t="s">
        <v>45</v>
      </c>
      <c r="B56" s="13" t="s">
        <v>46</v>
      </c>
      <c r="C56" s="13" t="s">
        <v>13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2" t="s">
        <v>45</v>
      </c>
      <c r="U56" s="20">
        <f>U57</f>
        <v>30</v>
      </c>
      <c r="V56" s="21"/>
      <c r="W56" s="21"/>
      <c r="X56" s="20">
        <f>X57</f>
        <v>10</v>
      </c>
      <c r="Y56" s="20">
        <f>Y57</f>
        <v>10</v>
      </c>
      <c r="Z56" s="3" t="s">
        <v>45</v>
      </c>
    </row>
    <row r="57" spans="1:26" ht="67.5" customHeight="1">
      <c r="A57" s="18" t="s">
        <v>47</v>
      </c>
      <c r="B57" s="15" t="s">
        <v>46</v>
      </c>
      <c r="C57" s="15" t="s">
        <v>35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4" t="s">
        <v>47</v>
      </c>
      <c r="U57" s="23">
        <f>U58</f>
        <v>30</v>
      </c>
      <c r="V57" s="24"/>
      <c r="W57" s="24"/>
      <c r="X57" s="23">
        <f>X58</f>
        <v>10</v>
      </c>
      <c r="Y57" s="23">
        <f>Y58</f>
        <v>10</v>
      </c>
      <c r="Z57" s="4" t="s">
        <v>47</v>
      </c>
    </row>
    <row r="58" spans="1:26" ht="190.5" customHeight="1">
      <c r="A58" s="19" t="s">
        <v>78</v>
      </c>
      <c r="B58" s="15" t="s">
        <v>46</v>
      </c>
      <c r="C58" s="15" t="s">
        <v>35</v>
      </c>
      <c r="D58" s="15" t="s">
        <v>111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 t="s">
        <v>19</v>
      </c>
      <c r="T58" s="16" t="s">
        <v>78</v>
      </c>
      <c r="U58" s="23">
        <v>30</v>
      </c>
      <c r="V58" s="24"/>
      <c r="W58" s="24"/>
      <c r="X58" s="23">
        <v>10</v>
      </c>
      <c r="Y58" s="23">
        <v>10</v>
      </c>
      <c r="Z58" s="5" t="s">
        <v>78</v>
      </c>
    </row>
    <row r="59" spans="1:26" ht="16.7" customHeight="1">
      <c r="A59" s="17" t="s">
        <v>48</v>
      </c>
      <c r="B59" s="13" t="s">
        <v>49</v>
      </c>
      <c r="C59" s="13" t="s">
        <v>13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2" t="s">
        <v>48</v>
      </c>
      <c r="U59" s="20">
        <f>U60</f>
        <v>4449</v>
      </c>
      <c r="V59" s="21"/>
      <c r="W59" s="21"/>
      <c r="X59" s="20">
        <f>X60</f>
        <v>3204.7</v>
      </c>
      <c r="Y59" s="20">
        <f>Y60</f>
        <v>3441.8</v>
      </c>
      <c r="Z59" s="3" t="s">
        <v>48</v>
      </c>
    </row>
    <row r="60" spans="1:26" ht="37.5">
      <c r="A60" s="18" t="s">
        <v>50</v>
      </c>
      <c r="B60" s="15" t="s">
        <v>49</v>
      </c>
      <c r="C60" s="15" t="s">
        <v>12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4" t="s">
        <v>50</v>
      </c>
      <c r="U60" s="23">
        <f>U61+U62</f>
        <v>4449</v>
      </c>
      <c r="V60" s="23">
        <f t="shared" ref="V60:Y60" si="6">V61+V62</f>
        <v>0</v>
      </c>
      <c r="W60" s="23">
        <f t="shared" si="6"/>
        <v>0</v>
      </c>
      <c r="X60" s="23">
        <f t="shared" si="6"/>
        <v>3204.7</v>
      </c>
      <c r="Y60" s="23">
        <f t="shared" si="6"/>
        <v>3441.8</v>
      </c>
      <c r="Z60" s="4" t="s">
        <v>50</v>
      </c>
    </row>
    <row r="61" spans="1:26" ht="189" customHeight="1">
      <c r="A61" s="19" t="s">
        <v>79</v>
      </c>
      <c r="B61" s="15" t="s">
        <v>49</v>
      </c>
      <c r="C61" s="15" t="s">
        <v>12</v>
      </c>
      <c r="D61" s="15" t="s">
        <v>51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 t="s">
        <v>52</v>
      </c>
      <c r="T61" s="16" t="s">
        <v>79</v>
      </c>
      <c r="U61" s="23">
        <v>4439</v>
      </c>
      <c r="V61" s="24"/>
      <c r="W61" s="24"/>
      <c r="X61" s="23">
        <v>3204.7</v>
      </c>
      <c r="Y61" s="23">
        <v>3441.8</v>
      </c>
      <c r="Z61" s="5" t="s">
        <v>79</v>
      </c>
    </row>
    <row r="62" spans="1:26" ht="189" customHeight="1">
      <c r="A62" s="19" t="s">
        <v>117</v>
      </c>
      <c r="B62" s="15" t="s">
        <v>49</v>
      </c>
      <c r="C62" s="15" t="s">
        <v>12</v>
      </c>
      <c r="D62" s="15" t="s">
        <v>113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 t="s">
        <v>52</v>
      </c>
      <c r="T62" s="16" t="s">
        <v>79</v>
      </c>
      <c r="U62" s="23">
        <v>10</v>
      </c>
      <c r="V62" s="24"/>
      <c r="W62" s="24"/>
      <c r="X62" s="23">
        <v>0</v>
      </c>
      <c r="Y62" s="23">
        <v>0</v>
      </c>
      <c r="Z62" s="5" t="s">
        <v>79</v>
      </c>
    </row>
    <row r="63" spans="1:26" ht="30.75" hidden="1" customHeight="1">
      <c r="A63" s="18" t="s">
        <v>80</v>
      </c>
      <c r="B63" s="15" t="s">
        <v>49</v>
      </c>
      <c r="C63" s="15" t="s">
        <v>12</v>
      </c>
      <c r="D63" s="15" t="s">
        <v>53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 t="s">
        <v>52</v>
      </c>
      <c r="T63" s="14" t="s">
        <v>80</v>
      </c>
      <c r="U63" s="23">
        <v>0</v>
      </c>
      <c r="V63" s="24"/>
      <c r="W63" s="24"/>
      <c r="X63" s="23">
        <v>0</v>
      </c>
      <c r="Y63" s="23">
        <v>0</v>
      </c>
      <c r="Z63" s="4" t="s">
        <v>80</v>
      </c>
    </row>
    <row r="64" spans="1:26" ht="16.7" customHeight="1">
      <c r="A64" s="17" t="s">
        <v>54</v>
      </c>
      <c r="B64" s="13" t="s">
        <v>55</v>
      </c>
      <c r="C64" s="13" t="s">
        <v>13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2" t="s">
        <v>54</v>
      </c>
      <c r="U64" s="20">
        <f>U65</f>
        <v>380</v>
      </c>
      <c r="V64" s="21"/>
      <c r="W64" s="21"/>
      <c r="X64" s="20">
        <f>X65</f>
        <v>380</v>
      </c>
      <c r="Y64" s="20">
        <f>Y65</f>
        <v>380</v>
      </c>
      <c r="Z64" s="3" t="s">
        <v>54</v>
      </c>
    </row>
    <row r="65" spans="1:26" ht="16.7" customHeight="1">
      <c r="A65" s="18" t="s">
        <v>56</v>
      </c>
      <c r="B65" s="15" t="s">
        <v>55</v>
      </c>
      <c r="C65" s="15" t="s">
        <v>12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4" t="s">
        <v>56</v>
      </c>
      <c r="U65" s="23">
        <f>U66</f>
        <v>380</v>
      </c>
      <c r="V65" s="24"/>
      <c r="W65" s="24"/>
      <c r="X65" s="23">
        <f>X66</f>
        <v>380</v>
      </c>
      <c r="Y65" s="23">
        <f>Y66</f>
        <v>380</v>
      </c>
      <c r="Z65" s="4" t="s">
        <v>56</v>
      </c>
    </row>
    <row r="66" spans="1:26" ht="204.75" customHeight="1">
      <c r="A66" s="19" t="s">
        <v>81</v>
      </c>
      <c r="B66" s="15" t="s">
        <v>55</v>
      </c>
      <c r="C66" s="15" t="s">
        <v>12</v>
      </c>
      <c r="D66" s="15" t="s">
        <v>57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 t="s">
        <v>58</v>
      </c>
      <c r="T66" s="16" t="s">
        <v>81</v>
      </c>
      <c r="U66" s="23">
        <v>380</v>
      </c>
      <c r="V66" s="24"/>
      <c r="W66" s="24"/>
      <c r="X66" s="23">
        <v>380</v>
      </c>
      <c r="Y66" s="23">
        <v>380</v>
      </c>
      <c r="Z66" s="5" t="s">
        <v>81</v>
      </c>
    </row>
    <row r="67" spans="1:26" ht="16.7" customHeight="1">
      <c r="A67" s="17" t="s">
        <v>59</v>
      </c>
      <c r="B67" s="13" t="s">
        <v>60</v>
      </c>
      <c r="C67" s="13" t="s">
        <v>13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2" t="s">
        <v>59</v>
      </c>
      <c r="U67" s="20">
        <f>U68</f>
        <v>5</v>
      </c>
      <c r="V67" s="21"/>
      <c r="W67" s="21"/>
      <c r="X67" s="20">
        <f>X68</f>
        <v>5</v>
      </c>
      <c r="Y67" s="20">
        <f>Y68</f>
        <v>5</v>
      </c>
      <c r="Z67" s="3" t="s">
        <v>59</v>
      </c>
    </row>
    <row r="68" spans="1:26" ht="24.75" customHeight="1">
      <c r="A68" s="18" t="s">
        <v>61</v>
      </c>
      <c r="B68" s="15" t="s">
        <v>60</v>
      </c>
      <c r="C68" s="15" t="s">
        <v>12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4" t="s">
        <v>61</v>
      </c>
      <c r="U68" s="23">
        <f>U69</f>
        <v>5</v>
      </c>
      <c r="V68" s="24"/>
      <c r="W68" s="24"/>
      <c r="X68" s="23">
        <f>X69</f>
        <v>5</v>
      </c>
      <c r="Y68" s="23">
        <f>Y69</f>
        <v>5</v>
      </c>
      <c r="Z68" s="4" t="s">
        <v>61</v>
      </c>
    </row>
    <row r="69" spans="1:26" ht="243.75" customHeight="1">
      <c r="A69" s="19" t="s">
        <v>82</v>
      </c>
      <c r="B69" s="15" t="s">
        <v>60</v>
      </c>
      <c r="C69" s="15" t="s">
        <v>12</v>
      </c>
      <c r="D69" s="15" t="s">
        <v>62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 t="s">
        <v>19</v>
      </c>
      <c r="T69" s="16" t="s">
        <v>82</v>
      </c>
      <c r="U69" s="23">
        <v>5</v>
      </c>
      <c r="V69" s="24"/>
      <c r="W69" s="24"/>
      <c r="X69" s="23">
        <v>5</v>
      </c>
      <c r="Y69" s="23">
        <v>5</v>
      </c>
      <c r="Z69" s="5" t="s">
        <v>82</v>
      </c>
    </row>
    <row r="70" spans="1:26" ht="10.15" customHeight="1">
      <c r="U70" s="9">
        <v>5</v>
      </c>
    </row>
    <row r="72" spans="1:26" ht="57.75" customHeight="1">
      <c r="A72" s="45" t="s">
        <v>100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</sheetData>
  <mergeCells count="19">
    <mergeCell ref="A72:Y72"/>
    <mergeCell ref="X1:Y1"/>
    <mergeCell ref="X2:Y2"/>
    <mergeCell ref="X5:Y5"/>
    <mergeCell ref="S4:Y4"/>
    <mergeCell ref="D3:Y3"/>
    <mergeCell ref="Z10:Z11"/>
    <mergeCell ref="Y10:Y11"/>
    <mergeCell ref="A7:Z7"/>
    <mergeCell ref="X10:X11"/>
    <mergeCell ref="C10:C11"/>
    <mergeCell ref="B10:B11"/>
    <mergeCell ref="S10:S11"/>
    <mergeCell ref="D10:R11"/>
    <mergeCell ref="A10:A11"/>
    <mergeCell ref="T10:T11"/>
    <mergeCell ref="W10:W11"/>
    <mergeCell ref="V10:V11"/>
    <mergeCell ref="U10:U11"/>
  </mergeCells>
  <phoneticPr fontId="0" type="noConversion"/>
  <pageMargins left="0.39370078740157483" right="0.39370078740157483" top="0.39370078740157483" bottom="0.19685039370078741" header="0.39370078740157483" footer="0.3937007874015748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Админ</cp:lastModifiedBy>
  <cp:lastPrinted>2020-07-08T10:09:31Z</cp:lastPrinted>
  <dcterms:created xsi:type="dcterms:W3CDTF">2017-11-08T05:44:57Z</dcterms:created>
  <dcterms:modified xsi:type="dcterms:W3CDTF">2021-08-10T07:52:16Z</dcterms:modified>
</cp:coreProperties>
</file>